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816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0" i="1" l="1"/>
  <c r="C29" i="1" l="1"/>
  <c r="C27" i="1"/>
  <c r="C8" i="1"/>
  <c r="C9" i="1"/>
  <c r="C10" i="1"/>
  <c r="C11" i="1"/>
  <c r="C12" i="1"/>
  <c r="C13" i="1"/>
  <c r="C14" i="1"/>
  <c r="C18" i="1"/>
  <c r="C19" i="1"/>
  <c r="C7" i="1"/>
  <c r="C53" i="1" l="1"/>
  <c r="C55" i="1" s="1"/>
  <c r="C56" i="1" s="1"/>
</calcChain>
</file>

<file path=xl/sharedStrings.xml><?xml version="1.0" encoding="utf-8"?>
<sst xmlns="http://schemas.openxmlformats.org/spreadsheetml/2006/main" count="76" uniqueCount="69">
  <si>
    <t>Weekly duties</t>
  </si>
  <si>
    <t>Teaching</t>
  </si>
  <si>
    <t>Office hours</t>
  </si>
  <si>
    <t>Email Contact with students</t>
  </si>
  <si>
    <t>Comments</t>
  </si>
  <si>
    <t>1 hour per day, average of 5 per week</t>
  </si>
  <si>
    <t>At least 30 mins per day wading through the vast quantity of emails sent by management</t>
  </si>
  <si>
    <t>Form-filling</t>
  </si>
  <si>
    <t>Answering email</t>
  </si>
  <si>
    <t>Photocopying</t>
  </si>
  <si>
    <t>I usually spend 2 hours per week photocopying materials to be used in class</t>
  </si>
  <si>
    <t>Inter-site travel</t>
  </si>
  <si>
    <t>I typically teach at City (as opposed to Collegiate) once a week, in addition I need to go there at least one more time, for meetings with media team, events, colleagues at research centres - 1 hour per week</t>
  </si>
  <si>
    <t>Exam Boards</t>
  </si>
  <si>
    <t>Typically three per year, 2-3 hours each including prep = 6 hours</t>
  </si>
  <si>
    <t>Per year (38 working weeks)</t>
  </si>
  <si>
    <t>Other meetings - teaching duties</t>
  </si>
  <si>
    <t>Course Committtees</t>
  </si>
  <si>
    <t>Dissemination events</t>
  </si>
  <si>
    <t>Applying for funding</t>
  </si>
  <si>
    <t>Health and Safety Procedures</t>
  </si>
  <si>
    <t>Negotiating workplan</t>
  </si>
  <si>
    <t>Appraisal process</t>
  </si>
  <si>
    <t>A 2 hour annual meeting, with maybe 4 hours preparation</t>
  </si>
  <si>
    <t>Departmental meetings</t>
  </si>
  <si>
    <t>Typically equivalent to two full away days per year</t>
  </si>
  <si>
    <t>Open-days</t>
  </si>
  <si>
    <t>I usually do three of these a year, the events are typically 4 hours, and I usually need three hours of preparation each time</t>
  </si>
  <si>
    <t>I am down for one ceremony this year</t>
  </si>
  <si>
    <t>Degree ceremonies</t>
  </si>
  <si>
    <t>Booking rooms</t>
  </si>
  <si>
    <t>Because of lamentable timetabling this year, I have had to spend hours ensuring that rooms are actually booked and that class lists are accurate</t>
  </si>
  <si>
    <t>About an hour a week</t>
  </si>
  <si>
    <t>Diary management</t>
  </si>
  <si>
    <t>Professional body associations</t>
  </si>
  <si>
    <t>I usually attend a one day event, once a year at Royal Statistical Society, ESRC or similar</t>
  </si>
  <si>
    <t>Trade union role</t>
  </si>
  <si>
    <t>I am usually invited to present at 4 other universities/conferences each years - this raises the profile of SHU, each time I have perhaps an average of 8 hours travel</t>
  </si>
  <si>
    <t>Travel in the UK</t>
  </si>
  <si>
    <t>I am usually invited to one international presentation per year, this year I taught on a SHU accredited course in Holland</t>
  </si>
  <si>
    <t>International Travel</t>
  </si>
  <si>
    <t>Student Study Group</t>
  </si>
  <si>
    <t>External examiner</t>
  </si>
  <si>
    <t>Consultancy</t>
  </si>
  <si>
    <t>Work for Media/PR office</t>
  </si>
  <si>
    <t>I provided a number of short interviews to the Sheffield Star and BC Radio sheffield, which required some preperation</t>
  </si>
  <si>
    <t>Management role</t>
  </si>
  <si>
    <t>Timetabling role</t>
  </si>
  <si>
    <t>Other</t>
  </si>
  <si>
    <t>Total Annual hours</t>
  </si>
  <si>
    <t>Per Week</t>
  </si>
  <si>
    <t>Hours per week</t>
  </si>
  <si>
    <t>This year I applied successfuly for a PSP departmental grant, last year for an ESRC Festival of Social Science grant, each took about 12hours to complete</t>
  </si>
  <si>
    <t>Conference organising (external speakers)</t>
  </si>
  <si>
    <t>This year I arranged for the MOBO award winning rapper to give an extremely well attended talk at Hallam, the previous year I organised an international conference with speakers from 12 countries - both took around 40 hours of organisation</t>
  </si>
  <si>
    <t>Again, 30 minutes per day, time allocation survey, getting students F-drives extended,  timetable request forms, unavailability forms</t>
  </si>
  <si>
    <t>Probably 8 hours per year on fire-safety test, online courses, etc</t>
  </si>
  <si>
    <t>Sociology film group - 10 events (3 hours each, another one hour prep)</t>
  </si>
  <si>
    <t>UCU branch presentation says one hour of prep for one hour of contract, I am counting 5 extra as I have inherited a module requiring substantial revision, and also agreed to cover staff absence on a module where I have little substantive knowlegde</t>
  </si>
  <si>
    <t>Preparation, marking and feeback</t>
  </si>
  <si>
    <t>Hours over national contract</t>
  </si>
  <si>
    <t>No doubt management would contest the time I have alloted for various tasks, but the point is to use this calculator as a 'negotiating tool', to first illustrate that you clearly work over the contractual maximum hours, and then to discuss how management can address a failure to workload adequately. Always remeber that you are entitled to union representation in any meeting with managment.</t>
  </si>
  <si>
    <t>Other university meetings</t>
  </si>
  <si>
    <t>Discussions with colleagues</t>
  </si>
  <si>
    <t>Most discussion is conducted via email and inside formal meetings, but I do spend about 30 minutes per week on the phone or having discussions on corridors, usually relating to student progress</t>
  </si>
  <si>
    <t>Extra 4 hours on top os usual 11 as I have been covering for staff absences</t>
  </si>
  <si>
    <t>6 x 2 Subject Group Meeting (12), assessment moderation x 7 hours</t>
  </si>
  <si>
    <t>38 off of my 462, which equates to around 3 'standard' hours</t>
  </si>
  <si>
    <t>Bob Jeffery Workplan - draft for illustrative purposes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</si>
</sst>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B1" sqref="B1"/>
    </sheetView>
  </sheetViews>
  <sheetFormatPr defaultRowHeight="14.4" x14ac:dyDescent="0.3"/>
  <cols>
    <col min="1" max="1" width="38.109375" customWidth="1"/>
    <col min="2" max="2" width="15.88671875" customWidth="1"/>
    <col min="3" max="3" width="26.44140625" customWidth="1"/>
    <col min="4" max="4" width="225.88671875" customWidth="1"/>
  </cols>
  <sheetData>
    <row r="1" spans="1:4" ht="15" x14ac:dyDescent="0.25">
      <c r="A1" s="2"/>
      <c r="B1" s="2"/>
      <c r="C1" s="2"/>
      <c r="D1" s="2"/>
    </row>
    <row r="2" spans="1:4" ht="15" x14ac:dyDescent="0.25">
      <c r="A2" s="2"/>
      <c r="B2" s="2"/>
      <c r="C2" s="2"/>
      <c r="D2" s="2"/>
    </row>
    <row r="3" spans="1:4" ht="15" x14ac:dyDescent="0.25">
      <c r="A3" s="1" t="s">
        <v>68</v>
      </c>
      <c r="B3" s="2"/>
      <c r="C3" s="2"/>
      <c r="D3" s="2"/>
    </row>
    <row r="4" spans="1:4" ht="15" x14ac:dyDescent="0.25">
      <c r="A4" s="2"/>
      <c r="B4" s="2"/>
      <c r="C4" s="2"/>
      <c r="D4" s="2"/>
    </row>
    <row r="5" spans="1:4" ht="15" x14ac:dyDescent="0.25">
      <c r="A5" s="2"/>
      <c r="B5" s="2"/>
      <c r="C5" s="2"/>
      <c r="D5" s="2"/>
    </row>
    <row r="6" spans="1:4" ht="15" x14ac:dyDescent="0.25">
      <c r="A6" s="1" t="s">
        <v>0</v>
      </c>
      <c r="B6" s="1" t="s">
        <v>51</v>
      </c>
      <c r="C6" s="1" t="s">
        <v>15</v>
      </c>
      <c r="D6" s="1" t="s">
        <v>4</v>
      </c>
    </row>
    <row r="7" spans="1:4" ht="15" x14ac:dyDescent="0.25">
      <c r="A7" s="2" t="s">
        <v>1</v>
      </c>
      <c r="B7" s="2">
        <v>15</v>
      </c>
      <c r="C7" s="2">
        <f>(B7)*38</f>
        <v>570</v>
      </c>
      <c r="D7" t="s">
        <v>65</v>
      </c>
    </row>
    <row r="8" spans="1:4" ht="15" x14ac:dyDescent="0.25">
      <c r="A8" s="2" t="s">
        <v>2</v>
      </c>
      <c r="B8" s="2">
        <v>2</v>
      </c>
      <c r="C8" s="3">
        <f t="shared" ref="C8:C14" si="0">B8*38</f>
        <v>76</v>
      </c>
      <c r="D8" s="2"/>
    </row>
    <row r="9" spans="1:4" ht="15.75" thickBot="1" x14ac:dyDescent="0.3">
      <c r="A9" s="2" t="s">
        <v>3</v>
      </c>
      <c r="B9" s="2">
        <v>3.5</v>
      </c>
      <c r="C9" s="3">
        <f t="shared" si="0"/>
        <v>133</v>
      </c>
      <c r="D9" s="5" t="s">
        <v>5</v>
      </c>
    </row>
    <row r="10" spans="1:4" ht="15.75" thickBot="1" x14ac:dyDescent="0.3">
      <c r="A10" s="5" t="s">
        <v>59</v>
      </c>
      <c r="B10" s="2">
        <v>21</v>
      </c>
      <c r="C10" s="3">
        <f t="shared" si="0"/>
        <v>798</v>
      </c>
      <c r="D10" s="6" t="s">
        <v>58</v>
      </c>
    </row>
    <row r="11" spans="1:4" ht="15" x14ac:dyDescent="0.25">
      <c r="A11" s="5" t="s">
        <v>8</v>
      </c>
      <c r="B11" s="2">
        <v>2.5</v>
      </c>
      <c r="C11" s="3">
        <f t="shared" si="0"/>
        <v>95</v>
      </c>
      <c r="D11" s="5" t="s">
        <v>6</v>
      </c>
    </row>
    <row r="12" spans="1:4" ht="15" x14ac:dyDescent="0.25">
      <c r="A12" s="5" t="s">
        <v>7</v>
      </c>
      <c r="B12" s="2">
        <v>1.5</v>
      </c>
      <c r="C12" s="3">
        <f t="shared" si="0"/>
        <v>57</v>
      </c>
      <c r="D12" s="5" t="s">
        <v>55</v>
      </c>
    </row>
    <row r="13" spans="1:4" ht="15" x14ac:dyDescent="0.25">
      <c r="A13" s="5" t="s">
        <v>9</v>
      </c>
      <c r="B13" s="2">
        <v>2</v>
      </c>
      <c r="C13" s="3">
        <f t="shared" si="0"/>
        <v>76</v>
      </c>
      <c r="D13" s="5" t="s">
        <v>10</v>
      </c>
    </row>
    <row r="14" spans="1:4" ht="15" x14ac:dyDescent="0.25">
      <c r="A14" s="5" t="s">
        <v>11</v>
      </c>
      <c r="B14" s="2">
        <v>1</v>
      </c>
      <c r="C14" s="3">
        <f t="shared" si="0"/>
        <v>38</v>
      </c>
      <c r="D14" s="5" t="s">
        <v>12</v>
      </c>
    </row>
    <row r="15" spans="1:4" ht="15" x14ac:dyDescent="0.25">
      <c r="A15" s="5" t="s">
        <v>13</v>
      </c>
      <c r="B15" s="2"/>
      <c r="C15" s="3">
        <v>6</v>
      </c>
      <c r="D15" s="5" t="s">
        <v>14</v>
      </c>
    </row>
    <row r="16" spans="1:4" ht="15.75" thickBot="1" x14ac:dyDescent="0.3">
      <c r="A16" s="5" t="s">
        <v>24</v>
      </c>
      <c r="B16" s="2"/>
      <c r="C16" s="3">
        <v>14</v>
      </c>
      <c r="D16" s="5" t="s">
        <v>25</v>
      </c>
    </row>
    <row r="17" spans="1:4" ht="15.75" thickBot="1" x14ac:dyDescent="0.3">
      <c r="A17" s="5" t="s">
        <v>16</v>
      </c>
      <c r="B17" s="2"/>
      <c r="C17" s="3">
        <v>19</v>
      </c>
      <c r="D17" s="6" t="s">
        <v>66</v>
      </c>
    </row>
    <row r="18" spans="1:4" ht="15" x14ac:dyDescent="0.25">
      <c r="A18" s="5" t="s">
        <v>17</v>
      </c>
      <c r="B18" s="2"/>
      <c r="C18" s="3">
        <f>B18*38</f>
        <v>0</v>
      </c>
      <c r="D18" s="2"/>
    </row>
    <row r="19" spans="1:4" ht="15" x14ac:dyDescent="0.25">
      <c r="A19" s="5" t="s">
        <v>18</v>
      </c>
      <c r="B19" s="2"/>
      <c r="C19" s="3">
        <f>B19*38</f>
        <v>0</v>
      </c>
      <c r="D19" s="2"/>
    </row>
    <row r="20" spans="1:4" ht="15" x14ac:dyDescent="0.25">
      <c r="A20" s="5" t="s">
        <v>19</v>
      </c>
      <c r="B20" s="2"/>
      <c r="C20" s="3">
        <v>12</v>
      </c>
      <c r="D20" s="2" t="s">
        <v>52</v>
      </c>
    </row>
    <row r="21" spans="1:4" ht="15" x14ac:dyDescent="0.25">
      <c r="A21" s="5" t="s">
        <v>20</v>
      </c>
      <c r="B21" s="2"/>
      <c r="C21" s="3">
        <v>8</v>
      </c>
      <c r="D21" s="8" t="s">
        <v>56</v>
      </c>
    </row>
    <row r="22" spans="1:4" ht="15" x14ac:dyDescent="0.25">
      <c r="A22" s="5" t="s">
        <v>21</v>
      </c>
      <c r="B22" s="2"/>
      <c r="C22" s="3">
        <v>2</v>
      </c>
      <c r="D22" s="2"/>
    </row>
    <row r="23" spans="1:4" ht="15.75" thickBot="1" x14ac:dyDescent="0.3">
      <c r="A23" s="5" t="s">
        <v>22</v>
      </c>
      <c r="B23" s="2"/>
      <c r="C23" s="3">
        <v>6</v>
      </c>
      <c r="D23" s="5" t="s">
        <v>23</v>
      </c>
    </row>
    <row r="24" spans="1:4" ht="15.75" thickBot="1" x14ac:dyDescent="0.3">
      <c r="A24" s="5" t="s">
        <v>26</v>
      </c>
      <c r="B24" s="2"/>
      <c r="C24" s="2">
        <v>21</v>
      </c>
      <c r="D24" s="6" t="s">
        <v>27</v>
      </c>
    </row>
    <row r="25" spans="1:4" ht="15" x14ac:dyDescent="0.25">
      <c r="A25" s="5" t="s">
        <v>29</v>
      </c>
      <c r="B25" s="2"/>
      <c r="C25" s="4">
        <v>7</v>
      </c>
      <c r="D25" s="5" t="s">
        <v>28</v>
      </c>
    </row>
    <row r="26" spans="1:4" ht="15" x14ac:dyDescent="0.25">
      <c r="A26" s="5" t="s">
        <v>30</v>
      </c>
      <c r="B26" s="2"/>
      <c r="C26" s="4">
        <v>40</v>
      </c>
      <c r="D26" s="5" t="s">
        <v>31</v>
      </c>
    </row>
    <row r="27" spans="1:4" ht="15" x14ac:dyDescent="0.25">
      <c r="A27" s="5" t="s">
        <v>33</v>
      </c>
      <c r="B27" s="2">
        <v>1</v>
      </c>
      <c r="C27" s="2">
        <f>B27*38</f>
        <v>38</v>
      </c>
      <c r="D27" s="7" t="s">
        <v>32</v>
      </c>
    </row>
    <row r="28" spans="1:4" ht="15" x14ac:dyDescent="0.25">
      <c r="A28" s="5" t="s">
        <v>34</v>
      </c>
      <c r="B28" s="2"/>
      <c r="C28" s="2">
        <v>8</v>
      </c>
      <c r="D28" s="5" t="s">
        <v>35</v>
      </c>
    </row>
    <row r="29" spans="1:4" ht="15.75" thickBot="1" x14ac:dyDescent="0.3">
      <c r="A29" s="5" t="s">
        <v>36</v>
      </c>
      <c r="B29" s="2">
        <v>3</v>
      </c>
      <c r="C29" s="2">
        <f>B29*38</f>
        <v>114</v>
      </c>
      <c r="D29" s="5" t="s">
        <v>67</v>
      </c>
    </row>
    <row r="30" spans="1:4" ht="15.75" thickBot="1" x14ac:dyDescent="0.3">
      <c r="A30" s="5" t="s">
        <v>38</v>
      </c>
      <c r="B30" s="2"/>
      <c r="C30" s="2">
        <v>32</v>
      </c>
      <c r="D30" s="6" t="s">
        <v>37</v>
      </c>
    </row>
    <row r="31" spans="1:4" ht="15" x14ac:dyDescent="0.25">
      <c r="A31" s="5" t="s">
        <v>40</v>
      </c>
      <c r="B31" s="2"/>
      <c r="C31" s="2">
        <v>30</v>
      </c>
      <c r="D31" s="5" t="s">
        <v>39</v>
      </c>
    </row>
    <row r="32" spans="1:4" ht="15" x14ac:dyDescent="0.25">
      <c r="A32" s="5" t="s">
        <v>41</v>
      </c>
      <c r="B32" s="2"/>
      <c r="C32" s="2">
        <v>40</v>
      </c>
      <c r="D32" s="5" t="s">
        <v>57</v>
      </c>
    </row>
    <row r="33" spans="1:4" ht="15" x14ac:dyDescent="0.25">
      <c r="A33" s="5" t="s">
        <v>42</v>
      </c>
      <c r="B33" s="2"/>
      <c r="C33" s="2">
        <v>0</v>
      </c>
      <c r="D33" s="2"/>
    </row>
    <row r="34" spans="1:4" ht="15" x14ac:dyDescent="0.25">
      <c r="A34" s="5" t="s">
        <v>43</v>
      </c>
      <c r="B34" s="2"/>
      <c r="C34" s="2">
        <v>0</v>
      </c>
      <c r="D34" s="2"/>
    </row>
    <row r="35" spans="1:4" ht="15" x14ac:dyDescent="0.25">
      <c r="A35" s="5" t="s">
        <v>44</v>
      </c>
      <c r="B35" s="2"/>
      <c r="C35" s="2">
        <v>16</v>
      </c>
      <c r="D35" s="2" t="s">
        <v>45</v>
      </c>
    </row>
    <row r="36" spans="1:4" ht="15" x14ac:dyDescent="0.25">
      <c r="A36" s="5" t="s">
        <v>46</v>
      </c>
      <c r="B36" s="2"/>
      <c r="C36" s="2">
        <v>0</v>
      </c>
      <c r="D36" s="2"/>
    </row>
    <row r="37" spans="1:4" ht="15" x14ac:dyDescent="0.25">
      <c r="A37" s="5" t="s">
        <v>47</v>
      </c>
      <c r="B37" s="2"/>
      <c r="C37" s="2">
        <v>0</v>
      </c>
      <c r="D37" s="2"/>
    </row>
    <row r="38" spans="1:4" ht="15" x14ac:dyDescent="0.25">
      <c r="A38" s="5" t="s">
        <v>53</v>
      </c>
      <c r="B38" s="2"/>
      <c r="C38" s="2">
        <v>40</v>
      </c>
      <c r="D38" s="2" t="s">
        <v>54</v>
      </c>
    </row>
    <row r="39" spans="1:4" ht="15" x14ac:dyDescent="0.25">
      <c r="A39" s="5" t="s">
        <v>62</v>
      </c>
      <c r="B39" s="2"/>
      <c r="C39" s="2">
        <v>0</v>
      </c>
      <c r="D39" s="2"/>
    </row>
    <row r="40" spans="1:4" x14ac:dyDescent="0.3">
      <c r="A40" s="5" t="s">
        <v>63</v>
      </c>
      <c r="B40" s="2">
        <v>0.5</v>
      </c>
      <c r="C40" s="2">
        <f>B40*38</f>
        <v>19</v>
      </c>
      <c r="D40" t="s">
        <v>64</v>
      </c>
    </row>
    <row r="41" spans="1:4" x14ac:dyDescent="0.3">
      <c r="A41" s="5" t="s">
        <v>48</v>
      </c>
      <c r="B41" s="2"/>
      <c r="C41" s="2">
        <v>0</v>
      </c>
      <c r="D41" s="2"/>
    </row>
    <row r="42" spans="1:4" x14ac:dyDescent="0.3">
      <c r="A42" s="5" t="s">
        <v>48</v>
      </c>
      <c r="B42" s="2"/>
      <c r="C42" s="2">
        <v>0</v>
      </c>
      <c r="D42" s="2"/>
    </row>
    <row r="43" spans="1:4" x14ac:dyDescent="0.3">
      <c r="A43" s="5" t="s">
        <v>48</v>
      </c>
      <c r="B43" s="2"/>
      <c r="C43" s="2">
        <v>0</v>
      </c>
      <c r="D43" s="2"/>
    </row>
    <row r="44" spans="1:4" x14ac:dyDescent="0.3">
      <c r="A44" s="5" t="s">
        <v>48</v>
      </c>
      <c r="B44" s="2"/>
      <c r="C44" s="2">
        <v>0</v>
      </c>
      <c r="D44" s="2"/>
    </row>
    <row r="45" spans="1:4" x14ac:dyDescent="0.3">
      <c r="A45" s="5" t="s">
        <v>48</v>
      </c>
      <c r="B45" s="2"/>
      <c r="C45" s="2">
        <v>0</v>
      </c>
      <c r="D45" s="2"/>
    </row>
    <row r="46" spans="1:4" x14ac:dyDescent="0.3">
      <c r="A46" s="5" t="s">
        <v>48</v>
      </c>
      <c r="B46" s="2"/>
      <c r="C46" s="2">
        <v>0</v>
      </c>
      <c r="D46" s="2"/>
    </row>
    <row r="47" spans="1:4" x14ac:dyDescent="0.3">
      <c r="A47" s="5" t="s">
        <v>48</v>
      </c>
      <c r="B47" s="2"/>
      <c r="C47" s="2">
        <v>0</v>
      </c>
      <c r="D47" s="2"/>
    </row>
    <row r="48" spans="1:4" x14ac:dyDescent="0.3">
      <c r="A48" s="5" t="s">
        <v>48</v>
      </c>
      <c r="B48" s="2"/>
      <c r="C48" s="2">
        <v>0</v>
      </c>
      <c r="D48" s="2"/>
    </row>
    <row r="49" spans="1:4" x14ac:dyDescent="0.3">
      <c r="A49" s="5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1" t="s">
        <v>49</v>
      </c>
      <c r="B53" s="2"/>
      <c r="C53" s="2">
        <f>SUM(C7:C52)</f>
        <v>2315</v>
      </c>
      <c r="D53" s="2"/>
    </row>
    <row r="54" spans="1:4" x14ac:dyDescent="0.3">
      <c r="A54" s="2"/>
      <c r="B54" s="2"/>
      <c r="C54" s="2"/>
      <c r="D54" s="2"/>
    </row>
    <row r="55" spans="1:4" x14ac:dyDescent="0.3">
      <c r="A55" s="1" t="s">
        <v>50</v>
      </c>
      <c r="B55" s="2"/>
      <c r="C55" s="2">
        <f>C53/38</f>
        <v>60.921052631578945</v>
      </c>
      <c r="D55" s="2"/>
    </row>
    <row r="56" spans="1:4" x14ac:dyDescent="0.3">
      <c r="A56" s="1" t="s">
        <v>60</v>
      </c>
      <c r="C56">
        <f>C55-37</f>
        <v>23.921052631578945</v>
      </c>
      <c r="D56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Sheffield Hallam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Jeffery</dc:creator>
  <cp:lastModifiedBy>Deborah Adshead</cp:lastModifiedBy>
  <dcterms:created xsi:type="dcterms:W3CDTF">2014-06-18T12:26:14Z</dcterms:created>
  <dcterms:modified xsi:type="dcterms:W3CDTF">2018-06-11T14:49:53Z</dcterms:modified>
</cp:coreProperties>
</file>